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ez.yohand\Desktop\Acceso\"/>
    </mc:Choice>
  </mc:AlternateContent>
  <bookViews>
    <workbookView xWindow="0" yWindow="0" windowWidth="20490" windowHeight="82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H50" i="1" l="1"/>
  <c r="L50" i="1" s="1"/>
  <c r="I49" i="1"/>
  <c r="H49" i="1"/>
  <c r="L49" i="1" s="1"/>
  <c r="H48" i="1"/>
  <c r="L48" i="1" s="1"/>
  <c r="H47" i="1"/>
  <c r="L47" i="1" s="1"/>
  <c r="H46" i="1"/>
  <c r="L46" i="1" s="1"/>
  <c r="H45" i="1"/>
  <c r="L45" i="1" s="1"/>
  <c r="H44" i="1"/>
  <c r="L44" i="1" s="1"/>
  <c r="H43" i="1"/>
  <c r="L43" i="1" s="1"/>
  <c r="H42" i="1"/>
  <c r="L42" i="1" s="1"/>
  <c r="H41" i="1"/>
  <c r="L41" i="1" s="1"/>
  <c r="H40" i="1"/>
  <c r="L40" i="1" s="1"/>
  <c r="H39" i="1"/>
  <c r="L39" i="1" s="1"/>
  <c r="H38" i="1"/>
  <c r="L38" i="1" s="1"/>
  <c r="H37" i="1"/>
  <c r="L37" i="1" s="1"/>
  <c r="H36" i="1"/>
  <c r="L36" i="1" s="1"/>
  <c r="H35" i="1"/>
  <c r="L35" i="1" s="1"/>
  <c r="H34" i="1"/>
  <c r="I34" i="1" s="1"/>
  <c r="H33" i="1"/>
  <c r="I33" i="1" s="1"/>
  <c r="H32" i="1"/>
  <c r="L32" i="1" s="1"/>
  <c r="H31" i="1"/>
  <c r="L31" i="1" s="1"/>
  <c r="H30" i="1"/>
  <c r="L30" i="1" s="1"/>
  <c r="H29" i="1"/>
  <c r="H28" i="1"/>
  <c r="I28" i="1" s="1"/>
  <c r="H27" i="1"/>
  <c r="H26" i="1"/>
  <c r="I26" i="1" s="1"/>
  <c r="H25" i="1"/>
  <c r="H24" i="1"/>
  <c r="I24" i="1" s="1"/>
  <c r="H23" i="1"/>
  <c r="I23" i="1" s="1"/>
  <c r="H22" i="1"/>
  <c r="I22" i="1" s="1"/>
  <c r="H21" i="1"/>
  <c r="I21" i="1" s="1"/>
  <c r="H20" i="1"/>
  <c r="L20" i="1" s="1"/>
  <c r="H19" i="1"/>
  <c r="L19" i="1" s="1"/>
  <c r="H18" i="1"/>
  <c r="L18" i="1" s="1"/>
  <c r="H17" i="1"/>
  <c r="H15" i="1"/>
  <c r="I15" i="1" s="1"/>
  <c r="H14" i="1"/>
  <c r="I14" i="1" s="1"/>
  <c r="H13" i="1"/>
  <c r="H12" i="1"/>
  <c r="L12" i="1" s="1"/>
  <c r="H11" i="1"/>
  <c r="L11" i="1" s="1"/>
  <c r="H10" i="1"/>
  <c r="L10" i="1" s="1"/>
  <c r="H9" i="1"/>
  <c r="L9" i="1" s="1"/>
  <c r="H8" i="1"/>
  <c r="L8" i="1" s="1"/>
  <c r="H7" i="1"/>
  <c r="H6" i="1"/>
  <c r="L6" i="1" s="1"/>
  <c r="H5" i="1"/>
  <c r="L5" i="1" s="1"/>
  <c r="I19" i="1" l="1"/>
  <c r="I5" i="1"/>
  <c r="I8" i="1"/>
  <c r="I10" i="1"/>
  <c r="I12" i="1"/>
  <c r="I18" i="1"/>
  <c r="I20" i="1"/>
  <c r="I30" i="1"/>
  <c r="I32" i="1"/>
  <c r="I46" i="1"/>
  <c r="I48" i="1"/>
  <c r="I50" i="1"/>
  <c r="I6" i="1"/>
  <c r="I9" i="1"/>
  <c r="I11" i="1"/>
  <c r="I31" i="1"/>
  <c r="I45" i="1"/>
  <c r="I47" i="1"/>
  <c r="L15" i="1"/>
  <c r="L23" i="1"/>
  <c r="L24" i="1"/>
  <c r="L26" i="1"/>
  <c r="L28" i="1"/>
  <c r="L33" i="1"/>
  <c r="L34" i="1"/>
  <c r="I35" i="1"/>
  <c r="I36" i="1"/>
  <c r="I37" i="1"/>
  <c r="I38" i="1"/>
  <c r="I39" i="1"/>
  <c r="I40" i="1"/>
  <c r="I41" i="1"/>
  <c r="I42" i="1"/>
  <c r="I43" i="1"/>
  <c r="I44" i="1"/>
  <c r="L14" i="1"/>
  <c r="L21" i="1"/>
  <c r="L22" i="1"/>
</calcChain>
</file>

<file path=xl/sharedStrings.xml><?xml version="1.0" encoding="utf-8"?>
<sst xmlns="http://schemas.openxmlformats.org/spreadsheetml/2006/main" count="245" uniqueCount="117">
  <si>
    <t>FECHA</t>
  </si>
  <si>
    <t>PLACA</t>
  </si>
  <si>
    <t xml:space="preserve"> VEHICULO</t>
  </si>
  <si>
    <t>COMISION Y NOMBRAMIENTO</t>
  </si>
  <si>
    <t>RESPONSABLE</t>
  </si>
  <si>
    <t xml:space="preserve">CUPONES </t>
  </si>
  <si>
    <t xml:space="preserve">CANTIDAD DE CUPONES </t>
  </si>
  <si>
    <t>TOTAL</t>
  </si>
  <si>
    <t>No. FORMULARIO</t>
  </si>
  <si>
    <t>CUPONES Q.50</t>
  </si>
  <si>
    <t>CUPONES  Q.100</t>
  </si>
  <si>
    <t xml:space="preserve">ESTACION DONDE SE SUMINISTRO COMBUSTIBLE </t>
  </si>
  <si>
    <t xml:space="preserve">DEL </t>
  </si>
  <si>
    <t>AL</t>
  </si>
  <si>
    <t>P-370GHK</t>
  </si>
  <si>
    <t>O-905BCC</t>
  </si>
  <si>
    <t>O-481BBY</t>
  </si>
  <si>
    <t>P-535GYY</t>
  </si>
  <si>
    <t>P-180HBP</t>
  </si>
  <si>
    <t>P-049GWJ</t>
  </si>
  <si>
    <t>P-629FZK</t>
  </si>
  <si>
    <t>P-482GZC</t>
  </si>
  <si>
    <t xml:space="preserve">VICTOR VILLATORO </t>
  </si>
  <si>
    <t xml:space="preserve">HILUX </t>
  </si>
  <si>
    <t xml:space="preserve">FRONTIER </t>
  </si>
  <si>
    <t xml:space="preserve">ESTACION OAKLAND </t>
  </si>
  <si>
    <t xml:space="preserve">TUCSON </t>
  </si>
  <si>
    <t xml:space="preserve">FORTUNER </t>
  </si>
  <si>
    <t>P-472GZC</t>
  </si>
  <si>
    <t>HUGO GODINEZ</t>
  </si>
  <si>
    <t xml:space="preserve">LAND CRUISER </t>
  </si>
  <si>
    <t xml:space="preserve">ELMER SANDOVAL </t>
  </si>
  <si>
    <t xml:space="preserve">COROLLA </t>
  </si>
  <si>
    <t xml:space="preserve">ABASTECER COMBUSTIBLE </t>
  </si>
  <si>
    <t xml:space="preserve">CESAR LIRA </t>
  </si>
  <si>
    <t xml:space="preserve">PILOT </t>
  </si>
  <si>
    <t xml:space="preserve">OSCAR POYON </t>
  </si>
  <si>
    <t xml:space="preserve">JORGE GUZMAN </t>
  </si>
  <si>
    <t xml:space="preserve">MARIO JUAN FRANCISCO </t>
  </si>
  <si>
    <t xml:space="preserve">JUAN CARLOS CIFUENTES </t>
  </si>
  <si>
    <t>P-353GHC</t>
  </si>
  <si>
    <t>CR-V</t>
  </si>
  <si>
    <t xml:space="preserve">P-229FNQ </t>
  </si>
  <si>
    <t xml:space="preserve">OTTO HERNANDEZ </t>
  </si>
  <si>
    <t xml:space="preserve">P-461GRS </t>
  </si>
  <si>
    <t xml:space="preserve">VICTOR LOPEZ </t>
  </si>
  <si>
    <t xml:space="preserve">ESTACION GUADALUPE </t>
  </si>
  <si>
    <t>KEVIN GONZALEZ</t>
  </si>
  <si>
    <t xml:space="preserve">WILLIAM ZUÑIGA </t>
  </si>
  <si>
    <t xml:space="preserve">JORGE MENDEZ </t>
  </si>
  <si>
    <t xml:space="preserve">TOYOTA </t>
  </si>
  <si>
    <t xml:space="preserve">JANETTE CABRERA </t>
  </si>
  <si>
    <t xml:space="preserve">NO UTILIZADO </t>
  </si>
  <si>
    <t xml:space="preserve">DEVOLUCION </t>
  </si>
  <si>
    <t xml:space="preserve">CARLOS CROCKER </t>
  </si>
  <si>
    <t>JOSE TOJ</t>
  </si>
  <si>
    <t xml:space="preserve">PABLO CARDENAS </t>
  </si>
  <si>
    <t xml:space="preserve">P-798GHJ </t>
  </si>
  <si>
    <t xml:space="preserve">NO LIQUIDADO </t>
  </si>
  <si>
    <t>CHAPEADORA</t>
  </si>
  <si>
    <t>EMILIO SANCHEZ</t>
  </si>
  <si>
    <t xml:space="preserve">ESTACION BELLA AURORA </t>
  </si>
  <si>
    <t xml:space="preserve">ENTREGA DE CUPONES DE COMBUSTIBLE DE VEHICULOS DE USO PROPIO Y PROVISIONAL DEL MES DE SEPTIEMBRE DE 2025 </t>
  </si>
  <si>
    <t>SALDO INICIAL MES DE SEPTIEMBRE 2025</t>
  </si>
  <si>
    <t xml:space="preserve"> FRONTIER </t>
  </si>
  <si>
    <t>NOMB 558-2025/DCR</t>
  </si>
  <si>
    <t>ESTACION MANACAL IZABAL</t>
  </si>
  <si>
    <t>OFICO 1253-2025</t>
  </si>
  <si>
    <t>M-782DKS</t>
  </si>
  <si>
    <t xml:space="preserve">VIVIO RACING </t>
  </si>
  <si>
    <t>HERBERT BOCH</t>
  </si>
  <si>
    <t>ESTACION  ALOTENANGO</t>
  </si>
  <si>
    <t>NOMB 509-2025/DAB</t>
  </si>
  <si>
    <t xml:space="preserve">VICTOR MEJIA </t>
  </si>
  <si>
    <t xml:space="preserve">ESTACION LOS AMATES </t>
  </si>
  <si>
    <t>P-646DVZ</t>
  </si>
  <si>
    <t>OFICIO 1289-2025/DCR</t>
  </si>
  <si>
    <t>ESTACION AEROPUERTO II</t>
  </si>
  <si>
    <t>NOMB 514-2025/DAB</t>
  </si>
  <si>
    <t xml:space="preserve">RECEPCION DE VEHICULOS </t>
  </si>
  <si>
    <t>OFICIO 1261-2025/DCR</t>
  </si>
  <si>
    <t xml:space="preserve">MARIAN TAMBITO </t>
  </si>
  <si>
    <t xml:space="preserve">ESTACION SAN JOSE </t>
  </si>
  <si>
    <t>NOMB 518-2025/DAB</t>
  </si>
  <si>
    <t>NOMB 141-2025/DAF</t>
  </si>
  <si>
    <t>NOMB 576-2025/DCR</t>
  </si>
  <si>
    <t xml:space="preserve">GASOLINERA SANTO TOMAS </t>
  </si>
  <si>
    <t>C-777BLC</t>
  </si>
  <si>
    <t xml:space="preserve">INTERNATIONAL </t>
  </si>
  <si>
    <t xml:space="preserve">OFICIO 1277-2025/DCR RECEPCION </t>
  </si>
  <si>
    <t>NOMB 582-2025</t>
  </si>
  <si>
    <t>NOMB 583-2025/DCR</t>
  </si>
  <si>
    <t xml:space="preserve">DIEGO REYES </t>
  </si>
  <si>
    <t xml:space="preserve">ESTACION MARTE </t>
  </si>
  <si>
    <t>NOMB 593-2025/DCR</t>
  </si>
  <si>
    <t>ESTACION LAS VICTORIAS HUEHUE</t>
  </si>
  <si>
    <t>NOMB 591-2025/DCR</t>
  </si>
  <si>
    <t xml:space="preserve">MASAGUA S.A. </t>
  </si>
  <si>
    <t xml:space="preserve">ESTACION PAMPICHIN </t>
  </si>
  <si>
    <t>NOMB 531-2025/DAB</t>
  </si>
  <si>
    <t xml:space="preserve">ESTACION LA FABULOSA </t>
  </si>
  <si>
    <t>NOMB 148-2025/DAF</t>
  </si>
  <si>
    <t xml:space="preserve">ESTACION EL MANA </t>
  </si>
  <si>
    <t>HILUX</t>
  </si>
  <si>
    <t>NOMB 147-2025/DAF</t>
  </si>
  <si>
    <t xml:space="preserve">ARSENEO PASTOR </t>
  </si>
  <si>
    <t>NOMB 526-2025/DAB</t>
  </si>
  <si>
    <t xml:space="preserve">ESTACION LAS CONCHAS </t>
  </si>
  <si>
    <t>JORGE MENDEZ</t>
  </si>
  <si>
    <t>NOMB 534-2025</t>
  </si>
  <si>
    <t>NOMB 151-09/2025</t>
  </si>
  <si>
    <t>NOMB 610-2025/DCR</t>
  </si>
  <si>
    <t>CARLOS TOBAR</t>
  </si>
  <si>
    <t>NOMB 544-2025/DAB</t>
  </si>
  <si>
    <t>SALDO FINAL MES DE SEPTIEMBRE 2025</t>
  </si>
  <si>
    <t xml:space="preserve">UNO DIAGONAL SEIS </t>
  </si>
  <si>
    <t>NO LIQUIDADO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</si>
</sst>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_-[$Q-100A]* #,##0.00_-;\-[$Q-100A]* #,##0.00_-;_-[$Q-10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4" xfId="0" applyFill="1" applyBorder="1"/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24394</xdr:rowOff>
    </xdr:from>
    <xdr:ext cx="3519604" cy="989431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97354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062249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407179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5720869"/>
          <a:ext cx="3519604" cy="989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tabSelected="1" topLeftCell="A8" zoomScale="55" zoomScaleNormal="55" workbookViewId="0">
      <selection activeCell="I5" sqref="I5:I50"/>
    </sheetView>
  </sheetViews>
  <sheetFormatPr baseColWidth="10" defaultRowHeight="15" x14ac:dyDescent="0.25"/>
  <cols>
    <col min="1" max="1" width="18.7109375" customWidth="1"/>
    <col min="2" max="2" width="20.28515625" customWidth="1"/>
    <col min="3" max="3" width="17.85546875" customWidth="1"/>
    <col min="4" max="4" width="40.5703125" customWidth="1"/>
    <col min="5" max="5" width="30.28515625" customWidth="1"/>
    <col min="6" max="6" width="19.42578125" customWidth="1"/>
    <col min="7" max="7" width="21.28515625" customWidth="1"/>
    <col min="8" max="8" width="23.42578125" customWidth="1"/>
    <col min="9" max="9" width="15" customWidth="1"/>
    <col min="10" max="10" width="25.140625" customWidth="1"/>
    <col min="11" max="11" width="21.42578125" customWidth="1"/>
    <col min="12" max="12" width="22.42578125" customWidth="1"/>
    <col min="13" max="13" width="39.7109375" customWidth="1"/>
  </cols>
  <sheetData>
    <row r="1" spans="1:13" ht="80.25" customHeight="1" x14ac:dyDescent="0.3">
      <c r="A1" s="18"/>
      <c r="B1" s="18"/>
      <c r="C1" s="18"/>
      <c r="D1" s="15" t="s">
        <v>62</v>
      </c>
      <c r="E1" s="15"/>
      <c r="F1" s="15"/>
      <c r="G1" s="15"/>
      <c r="H1" s="15"/>
      <c r="I1" s="15"/>
      <c r="J1" s="15"/>
      <c r="K1" s="15"/>
      <c r="L1" s="15"/>
      <c r="M1" s="15"/>
    </row>
    <row r="2" spans="1:13" ht="18.75" customHeight="1" x14ac:dyDescent="0.3">
      <c r="A2" s="19" t="s">
        <v>0</v>
      </c>
      <c r="B2" s="14" t="s">
        <v>1</v>
      </c>
      <c r="C2" s="14" t="s">
        <v>2</v>
      </c>
      <c r="D2" s="20" t="s">
        <v>3</v>
      </c>
      <c r="E2" s="14" t="s">
        <v>4</v>
      </c>
      <c r="F2" s="22" t="s">
        <v>5</v>
      </c>
      <c r="G2" s="22"/>
      <c r="H2" s="20" t="s">
        <v>6</v>
      </c>
      <c r="I2" s="21" t="s">
        <v>7</v>
      </c>
      <c r="J2" s="20" t="s">
        <v>8</v>
      </c>
      <c r="K2" s="20" t="s">
        <v>9</v>
      </c>
      <c r="L2" s="20" t="s">
        <v>10</v>
      </c>
      <c r="M2" s="16" t="s">
        <v>11</v>
      </c>
    </row>
    <row r="3" spans="1:13" ht="37.5" customHeight="1" x14ac:dyDescent="0.25">
      <c r="A3" s="19"/>
      <c r="B3" s="14"/>
      <c r="C3" s="14"/>
      <c r="D3" s="20"/>
      <c r="E3" s="14"/>
      <c r="F3" s="9" t="s">
        <v>12</v>
      </c>
      <c r="G3" s="9" t="s">
        <v>13</v>
      </c>
      <c r="H3" s="20"/>
      <c r="I3" s="21"/>
      <c r="J3" s="20"/>
      <c r="K3" s="20"/>
      <c r="L3" s="20"/>
      <c r="M3" s="17"/>
    </row>
    <row r="4" spans="1:13" ht="26.25" x14ac:dyDescent="0.25">
      <c r="A4" s="1"/>
      <c r="B4" s="2"/>
      <c r="C4" s="2"/>
      <c r="D4" s="11" t="s">
        <v>63</v>
      </c>
      <c r="E4" s="11"/>
      <c r="F4" s="11"/>
      <c r="G4" s="3"/>
      <c r="H4" s="2"/>
      <c r="I4" s="4"/>
      <c r="J4" s="2"/>
      <c r="K4" s="8">
        <v>277</v>
      </c>
      <c r="L4" s="8">
        <v>1612</v>
      </c>
      <c r="M4" s="5"/>
    </row>
    <row r="5" spans="1:13" x14ac:dyDescent="0.25">
      <c r="A5" s="1">
        <v>45902</v>
      </c>
      <c r="B5" s="2" t="s">
        <v>14</v>
      </c>
      <c r="C5" s="2" t="s">
        <v>64</v>
      </c>
      <c r="D5" s="3" t="s">
        <v>65</v>
      </c>
      <c r="E5" s="3" t="s">
        <v>22</v>
      </c>
      <c r="F5" s="3">
        <v>33892623</v>
      </c>
      <c r="G5" s="3">
        <v>33892626</v>
      </c>
      <c r="H5" s="2">
        <f t="shared" ref="H5:H50" si="0">G5-F5+1</f>
        <v>4</v>
      </c>
      <c r="I5" s="6">
        <f t="shared" ref="I5:I50" si="1">H5*100</f>
        <v>400</v>
      </c>
      <c r="J5" s="2">
        <v>7383</v>
      </c>
      <c r="K5" s="7"/>
      <c r="L5" s="7">
        <f t="shared" ref="L5:L50" si="2">H5*-1</f>
        <v>-4</v>
      </c>
      <c r="M5" s="5" t="s">
        <v>66</v>
      </c>
    </row>
    <row r="6" spans="1:13" x14ac:dyDescent="0.25">
      <c r="A6" s="1">
        <v>45902</v>
      </c>
      <c r="B6" s="12" t="s">
        <v>59</v>
      </c>
      <c r="C6" s="13"/>
      <c r="D6" s="3" t="s">
        <v>67</v>
      </c>
      <c r="E6" s="3" t="s">
        <v>22</v>
      </c>
      <c r="F6" s="3">
        <v>33892627</v>
      </c>
      <c r="G6" s="3">
        <v>33892627</v>
      </c>
      <c r="H6" s="2">
        <f t="shared" si="0"/>
        <v>1</v>
      </c>
      <c r="I6" s="6">
        <f t="shared" si="1"/>
        <v>100</v>
      </c>
      <c r="J6" s="2">
        <v>7384</v>
      </c>
      <c r="K6" s="7"/>
      <c r="L6" s="7">
        <f t="shared" si="2"/>
        <v>-1</v>
      </c>
      <c r="M6" s="5" t="s">
        <v>66</v>
      </c>
    </row>
    <row r="7" spans="1:13" x14ac:dyDescent="0.25">
      <c r="A7" s="1">
        <v>45903</v>
      </c>
      <c r="B7" s="2" t="s">
        <v>68</v>
      </c>
      <c r="C7" s="2" t="s">
        <v>69</v>
      </c>
      <c r="D7" s="3" t="s">
        <v>33</v>
      </c>
      <c r="E7" s="3" t="s">
        <v>70</v>
      </c>
      <c r="F7" s="3">
        <v>33892089</v>
      </c>
      <c r="G7" s="3">
        <v>33892091</v>
      </c>
      <c r="H7" s="2">
        <f t="shared" si="0"/>
        <v>3</v>
      </c>
      <c r="I7" s="6">
        <v>150</v>
      </c>
      <c r="J7" s="2">
        <v>7385</v>
      </c>
      <c r="K7" s="7">
        <v>-3</v>
      </c>
      <c r="L7" s="7"/>
      <c r="M7" s="5" t="s">
        <v>25</v>
      </c>
    </row>
    <row r="8" spans="1:13" x14ac:dyDescent="0.25">
      <c r="A8" s="1">
        <v>45904</v>
      </c>
      <c r="B8" s="2" t="s">
        <v>15</v>
      </c>
      <c r="C8" s="2" t="s">
        <v>23</v>
      </c>
      <c r="D8" s="3" t="s">
        <v>33</v>
      </c>
      <c r="E8" s="3" t="s">
        <v>49</v>
      </c>
      <c r="F8" s="3">
        <v>33892628</v>
      </c>
      <c r="G8" s="3">
        <v>33892630</v>
      </c>
      <c r="H8" s="2">
        <f>G8-F8+1</f>
        <v>3</v>
      </c>
      <c r="I8" s="6">
        <f t="shared" si="1"/>
        <v>300</v>
      </c>
      <c r="J8" s="2">
        <v>7386</v>
      </c>
      <c r="K8" s="7"/>
      <c r="L8" s="7">
        <f t="shared" si="2"/>
        <v>-3</v>
      </c>
      <c r="M8" s="5" t="s">
        <v>71</v>
      </c>
    </row>
    <row r="9" spans="1:13" x14ac:dyDescent="0.25">
      <c r="A9" s="1">
        <v>45905</v>
      </c>
      <c r="B9" s="2" t="s">
        <v>20</v>
      </c>
      <c r="C9" s="2" t="s">
        <v>30</v>
      </c>
      <c r="D9" s="3" t="s">
        <v>33</v>
      </c>
      <c r="E9" s="3" t="s">
        <v>48</v>
      </c>
      <c r="F9" s="3">
        <v>33892631</v>
      </c>
      <c r="G9" s="3">
        <v>33892633</v>
      </c>
      <c r="H9" s="2">
        <f t="shared" si="0"/>
        <v>3</v>
      </c>
      <c r="I9" s="6">
        <f t="shared" si="1"/>
        <v>300</v>
      </c>
      <c r="J9" s="2">
        <v>7387</v>
      </c>
      <c r="K9" s="7"/>
      <c r="L9" s="7">
        <f t="shared" si="2"/>
        <v>-3</v>
      </c>
      <c r="M9" s="5" t="s">
        <v>25</v>
      </c>
    </row>
    <row r="10" spans="1:13" x14ac:dyDescent="0.25">
      <c r="A10" s="1">
        <v>45905</v>
      </c>
      <c r="B10" s="2" t="s">
        <v>57</v>
      </c>
      <c r="C10" s="2" t="s">
        <v>27</v>
      </c>
      <c r="D10" s="3" t="s">
        <v>33</v>
      </c>
      <c r="E10" s="3" t="s">
        <v>31</v>
      </c>
      <c r="F10" s="3">
        <v>33892634</v>
      </c>
      <c r="G10" s="3">
        <v>33892634</v>
      </c>
      <c r="H10" s="2">
        <f t="shared" si="0"/>
        <v>1</v>
      </c>
      <c r="I10" s="6">
        <f t="shared" si="1"/>
        <v>100</v>
      </c>
      <c r="J10" s="2">
        <v>7388</v>
      </c>
      <c r="K10" s="7"/>
      <c r="L10" s="7">
        <f t="shared" si="2"/>
        <v>-1</v>
      </c>
      <c r="M10" s="5" t="s">
        <v>25</v>
      </c>
    </row>
    <row r="11" spans="1:13" x14ac:dyDescent="0.25">
      <c r="A11" s="1">
        <v>45905</v>
      </c>
      <c r="B11" s="2" t="s">
        <v>18</v>
      </c>
      <c r="C11" s="2" t="s">
        <v>23</v>
      </c>
      <c r="D11" s="3" t="s">
        <v>33</v>
      </c>
      <c r="E11" s="3" t="s">
        <v>37</v>
      </c>
      <c r="F11" s="3">
        <v>33892635</v>
      </c>
      <c r="G11" s="3">
        <v>33892638</v>
      </c>
      <c r="H11" s="2">
        <f t="shared" si="0"/>
        <v>4</v>
      </c>
      <c r="I11" s="6">
        <f t="shared" si="1"/>
        <v>400</v>
      </c>
      <c r="J11" s="2">
        <v>7389</v>
      </c>
      <c r="K11" s="7"/>
      <c r="L11" s="7">
        <f t="shared" si="2"/>
        <v>-4</v>
      </c>
      <c r="M11" s="5" t="s">
        <v>25</v>
      </c>
    </row>
    <row r="12" spans="1:13" x14ac:dyDescent="0.25">
      <c r="A12" s="1">
        <v>45908</v>
      </c>
      <c r="B12" s="2" t="s">
        <v>16</v>
      </c>
      <c r="C12" s="2" t="s">
        <v>23</v>
      </c>
      <c r="D12" s="3" t="s">
        <v>72</v>
      </c>
      <c r="E12" s="3" t="s">
        <v>73</v>
      </c>
      <c r="F12" s="3">
        <v>33892639</v>
      </c>
      <c r="G12" s="3">
        <v>33892643</v>
      </c>
      <c r="H12" s="2">
        <f t="shared" si="0"/>
        <v>5</v>
      </c>
      <c r="I12" s="6">
        <f t="shared" si="1"/>
        <v>500</v>
      </c>
      <c r="J12" s="2">
        <v>7391</v>
      </c>
      <c r="K12" s="7"/>
      <c r="L12" s="7">
        <f t="shared" si="2"/>
        <v>-5</v>
      </c>
      <c r="M12" s="5" t="s">
        <v>74</v>
      </c>
    </row>
    <row r="13" spans="1:13" x14ac:dyDescent="0.25">
      <c r="A13" s="1">
        <v>45908</v>
      </c>
      <c r="B13" s="2" t="s">
        <v>75</v>
      </c>
      <c r="C13" s="2" t="s">
        <v>50</v>
      </c>
      <c r="D13" s="3" t="s">
        <v>76</v>
      </c>
      <c r="E13" s="3" t="s">
        <v>56</v>
      </c>
      <c r="F13" s="3">
        <v>33892092</v>
      </c>
      <c r="G13" s="3">
        <v>33892093</v>
      </c>
      <c r="H13" s="2">
        <f t="shared" si="0"/>
        <v>2</v>
      </c>
      <c r="I13" s="6">
        <v>100</v>
      </c>
      <c r="J13" s="2">
        <v>7392</v>
      </c>
      <c r="K13" s="7">
        <v>-2</v>
      </c>
      <c r="L13" s="7"/>
      <c r="M13" s="5" t="s">
        <v>77</v>
      </c>
    </row>
    <row r="14" spans="1:13" x14ac:dyDescent="0.25">
      <c r="A14" s="1">
        <v>45908</v>
      </c>
      <c r="B14" s="2" t="s">
        <v>14</v>
      </c>
      <c r="C14" s="2" t="s">
        <v>24</v>
      </c>
      <c r="D14" s="3" t="s">
        <v>78</v>
      </c>
      <c r="E14" s="3" t="s">
        <v>36</v>
      </c>
      <c r="F14" s="3">
        <v>33892644</v>
      </c>
      <c r="G14" s="3">
        <v>33892646</v>
      </c>
      <c r="H14" s="2">
        <f t="shared" si="0"/>
        <v>3</v>
      </c>
      <c r="I14" s="6">
        <f t="shared" si="1"/>
        <v>300</v>
      </c>
      <c r="J14" s="2">
        <v>7393</v>
      </c>
      <c r="K14" s="7"/>
      <c r="L14" s="7">
        <f t="shared" si="2"/>
        <v>-3</v>
      </c>
      <c r="M14" s="5" t="s">
        <v>25</v>
      </c>
    </row>
    <row r="15" spans="1:13" x14ac:dyDescent="0.25">
      <c r="A15" s="1">
        <v>45908</v>
      </c>
      <c r="B15" s="2" t="s">
        <v>17</v>
      </c>
      <c r="C15" s="2" t="s">
        <v>41</v>
      </c>
      <c r="D15" s="3" t="s">
        <v>33</v>
      </c>
      <c r="E15" s="3" t="s">
        <v>37</v>
      </c>
      <c r="F15" s="3">
        <v>33892647</v>
      </c>
      <c r="G15" s="3">
        <v>33892649</v>
      </c>
      <c r="H15" s="2">
        <f t="shared" si="0"/>
        <v>3</v>
      </c>
      <c r="I15" s="6">
        <f t="shared" si="1"/>
        <v>300</v>
      </c>
      <c r="J15" s="2">
        <v>7394</v>
      </c>
      <c r="K15" s="7"/>
      <c r="L15" s="7">
        <f t="shared" si="2"/>
        <v>-3</v>
      </c>
      <c r="M15" s="5" t="s">
        <v>25</v>
      </c>
    </row>
    <row r="16" spans="1:13" x14ac:dyDescent="0.25">
      <c r="A16" s="1">
        <v>45909</v>
      </c>
      <c r="B16" s="12" t="s">
        <v>79</v>
      </c>
      <c r="C16" s="13"/>
      <c r="D16" s="3" t="s">
        <v>80</v>
      </c>
      <c r="E16" s="3" t="s">
        <v>81</v>
      </c>
      <c r="F16" s="3">
        <v>33892094</v>
      </c>
      <c r="G16" s="3">
        <v>33892097</v>
      </c>
      <c r="H16" s="2">
        <v>4</v>
      </c>
      <c r="I16" s="6">
        <v>200</v>
      </c>
      <c r="J16" s="2">
        <v>7396</v>
      </c>
      <c r="K16" s="7">
        <v>-4</v>
      </c>
      <c r="L16" s="7"/>
      <c r="M16" s="5" t="s">
        <v>82</v>
      </c>
    </row>
    <row r="17" spans="1:13" x14ac:dyDescent="0.25">
      <c r="A17" s="1">
        <v>45909</v>
      </c>
      <c r="B17" s="2" t="s">
        <v>44</v>
      </c>
      <c r="C17" s="2" t="s">
        <v>32</v>
      </c>
      <c r="D17" s="3" t="s">
        <v>83</v>
      </c>
      <c r="E17" s="10" t="s">
        <v>34</v>
      </c>
      <c r="F17" s="3">
        <v>33892098</v>
      </c>
      <c r="G17" s="3">
        <v>33892103</v>
      </c>
      <c r="H17" s="2">
        <f>G17-F17+1</f>
        <v>6</v>
      </c>
      <c r="I17" s="6">
        <v>300</v>
      </c>
      <c r="J17" s="2">
        <v>7398</v>
      </c>
      <c r="K17" s="7">
        <v>-6</v>
      </c>
      <c r="L17" s="7"/>
      <c r="M17" s="5" t="s">
        <v>77</v>
      </c>
    </row>
    <row r="18" spans="1:13" x14ac:dyDescent="0.25">
      <c r="A18" s="1">
        <v>45909</v>
      </c>
      <c r="B18" s="2" t="s">
        <v>19</v>
      </c>
      <c r="C18" s="2" t="s">
        <v>23</v>
      </c>
      <c r="D18" s="3" t="s">
        <v>84</v>
      </c>
      <c r="E18" s="3" t="s">
        <v>55</v>
      </c>
      <c r="F18" s="3">
        <v>33892650</v>
      </c>
      <c r="G18" s="3">
        <v>33892652</v>
      </c>
      <c r="H18" s="2">
        <f t="shared" si="0"/>
        <v>3</v>
      </c>
      <c r="I18" s="6">
        <f t="shared" si="1"/>
        <v>300</v>
      </c>
      <c r="J18" s="2">
        <v>7399</v>
      </c>
      <c r="K18" s="7"/>
      <c r="L18" s="7">
        <f t="shared" si="2"/>
        <v>-3</v>
      </c>
      <c r="M18" s="5" t="s">
        <v>25</v>
      </c>
    </row>
    <row r="19" spans="1:13" x14ac:dyDescent="0.25">
      <c r="A19" s="1">
        <v>45910</v>
      </c>
      <c r="B19" s="2" t="s">
        <v>17</v>
      </c>
      <c r="C19" s="2" t="s">
        <v>41</v>
      </c>
      <c r="D19" s="3" t="s">
        <v>85</v>
      </c>
      <c r="E19" s="3" t="s">
        <v>51</v>
      </c>
      <c r="F19" s="3">
        <v>33892653</v>
      </c>
      <c r="G19" s="3">
        <v>33892655</v>
      </c>
      <c r="H19" s="2">
        <f t="shared" si="0"/>
        <v>3</v>
      </c>
      <c r="I19" s="6">
        <f t="shared" si="1"/>
        <v>300</v>
      </c>
      <c r="J19" s="2">
        <v>7400</v>
      </c>
      <c r="K19" s="7"/>
      <c r="L19" s="7">
        <f t="shared" si="2"/>
        <v>-3</v>
      </c>
      <c r="M19" s="5" t="s">
        <v>86</v>
      </c>
    </row>
    <row r="20" spans="1:13" x14ac:dyDescent="0.25">
      <c r="A20" s="1">
        <v>45910</v>
      </c>
      <c r="B20" s="2" t="s">
        <v>87</v>
      </c>
      <c r="C20" s="2" t="s">
        <v>88</v>
      </c>
      <c r="D20" s="3" t="s">
        <v>89</v>
      </c>
      <c r="E20" s="3" t="s">
        <v>51</v>
      </c>
      <c r="F20" s="3">
        <v>33892656</v>
      </c>
      <c r="G20" s="3">
        <v>33892663</v>
      </c>
      <c r="H20" s="2">
        <f t="shared" si="0"/>
        <v>8</v>
      </c>
      <c r="I20" s="6">
        <f t="shared" si="1"/>
        <v>800</v>
      </c>
      <c r="J20" s="2">
        <v>7401</v>
      </c>
      <c r="K20" s="7"/>
      <c r="L20" s="7">
        <f t="shared" si="2"/>
        <v>-8</v>
      </c>
      <c r="M20" s="5" t="s">
        <v>52</v>
      </c>
    </row>
    <row r="21" spans="1:13" x14ac:dyDescent="0.25">
      <c r="A21" s="1">
        <v>45909</v>
      </c>
      <c r="B21" s="2" t="s">
        <v>28</v>
      </c>
      <c r="C21" s="2" t="s">
        <v>23</v>
      </c>
      <c r="D21" s="3" t="s">
        <v>33</v>
      </c>
      <c r="E21" s="3" t="s">
        <v>29</v>
      </c>
      <c r="F21" s="3">
        <v>33892664</v>
      </c>
      <c r="G21" s="3">
        <v>33892666</v>
      </c>
      <c r="H21" s="2">
        <f t="shared" si="0"/>
        <v>3</v>
      </c>
      <c r="I21" s="6">
        <f t="shared" si="1"/>
        <v>300</v>
      </c>
      <c r="J21" s="2">
        <v>7402</v>
      </c>
      <c r="K21" s="7"/>
      <c r="L21" s="7">
        <f t="shared" si="2"/>
        <v>-3</v>
      </c>
      <c r="M21" s="5" t="s">
        <v>25</v>
      </c>
    </row>
    <row r="22" spans="1:13" x14ac:dyDescent="0.25">
      <c r="A22" s="1">
        <v>45910</v>
      </c>
      <c r="B22" s="2" t="s">
        <v>18</v>
      </c>
      <c r="C22" s="2" t="s">
        <v>23</v>
      </c>
      <c r="D22" s="3" t="s">
        <v>90</v>
      </c>
      <c r="E22" s="3" t="s">
        <v>47</v>
      </c>
      <c r="F22" s="3">
        <v>33892667</v>
      </c>
      <c r="G22" s="3">
        <v>33892670</v>
      </c>
      <c r="H22" s="2">
        <f t="shared" si="0"/>
        <v>4</v>
      </c>
      <c r="I22" s="6">
        <f t="shared" si="1"/>
        <v>400</v>
      </c>
      <c r="J22" s="2">
        <v>7403</v>
      </c>
      <c r="K22" s="7"/>
      <c r="L22" s="7">
        <f t="shared" si="2"/>
        <v>-4</v>
      </c>
      <c r="M22" s="5" t="s">
        <v>77</v>
      </c>
    </row>
    <row r="23" spans="1:13" x14ac:dyDescent="0.25">
      <c r="A23" s="1">
        <v>45911</v>
      </c>
      <c r="B23" s="2" t="s">
        <v>21</v>
      </c>
      <c r="C23" s="2" t="s">
        <v>26</v>
      </c>
      <c r="D23" s="3" t="s">
        <v>91</v>
      </c>
      <c r="E23" s="3" t="s">
        <v>92</v>
      </c>
      <c r="F23" s="3">
        <v>33892671</v>
      </c>
      <c r="G23" s="3">
        <v>33892673</v>
      </c>
      <c r="H23" s="2">
        <f t="shared" si="0"/>
        <v>3</v>
      </c>
      <c r="I23" s="6">
        <f t="shared" si="1"/>
        <v>300</v>
      </c>
      <c r="J23" s="2">
        <v>7404</v>
      </c>
      <c r="K23" s="7"/>
      <c r="L23" s="7">
        <f t="shared" si="2"/>
        <v>-3</v>
      </c>
      <c r="M23" s="5" t="s">
        <v>93</v>
      </c>
    </row>
    <row r="24" spans="1:13" x14ac:dyDescent="0.25">
      <c r="A24" s="1">
        <v>45911</v>
      </c>
      <c r="B24" s="2" t="s">
        <v>42</v>
      </c>
      <c r="C24" s="2" t="s">
        <v>30</v>
      </c>
      <c r="D24" s="3" t="s">
        <v>33</v>
      </c>
      <c r="E24" s="3" t="s">
        <v>43</v>
      </c>
      <c r="F24" s="3">
        <v>33892674</v>
      </c>
      <c r="G24" s="3">
        <v>33892677</v>
      </c>
      <c r="H24" s="2">
        <f t="shared" si="0"/>
        <v>4</v>
      </c>
      <c r="I24" s="6">
        <f t="shared" si="1"/>
        <v>400</v>
      </c>
      <c r="J24" s="2">
        <v>7405</v>
      </c>
      <c r="K24" s="7"/>
      <c r="L24" s="7">
        <f t="shared" si="2"/>
        <v>-4</v>
      </c>
      <c r="M24" s="5" t="s">
        <v>25</v>
      </c>
    </row>
    <row r="25" spans="1:13" x14ac:dyDescent="0.25">
      <c r="A25" s="1">
        <v>45912</v>
      </c>
      <c r="B25" s="2" t="s">
        <v>42</v>
      </c>
      <c r="C25" s="2" t="s">
        <v>30</v>
      </c>
      <c r="D25" s="3" t="s">
        <v>33</v>
      </c>
      <c r="E25" s="3" t="s">
        <v>37</v>
      </c>
      <c r="F25" s="3">
        <v>33892104</v>
      </c>
      <c r="G25" s="3">
        <v>33892109</v>
      </c>
      <c r="H25" s="2">
        <f t="shared" si="0"/>
        <v>6</v>
      </c>
      <c r="I25" s="6">
        <v>300</v>
      </c>
      <c r="J25" s="2">
        <v>7407</v>
      </c>
      <c r="K25" s="7">
        <v>-6</v>
      </c>
      <c r="L25" s="7"/>
      <c r="M25" s="5" t="s">
        <v>25</v>
      </c>
    </row>
    <row r="26" spans="1:13" x14ac:dyDescent="0.25">
      <c r="A26" s="1">
        <v>45916</v>
      </c>
      <c r="B26" s="2" t="s">
        <v>42</v>
      </c>
      <c r="C26" s="2" t="s">
        <v>30</v>
      </c>
      <c r="D26" s="3" t="s">
        <v>94</v>
      </c>
      <c r="E26" s="3" t="s">
        <v>39</v>
      </c>
      <c r="F26" s="3">
        <v>33892678</v>
      </c>
      <c r="G26" s="3">
        <v>33892683</v>
      </c>
      <c r="H26" s="2">
        <f>G26-F26+1</f>
        <v>6</v>
      </c>
      <c r="I26" s="6">
        <f>H26*100</f>
        <v>600</v>
      </c>
      <c r="J26" s="2">
        <v>7406</v>
      </c>
      <c r="K26" s="7"/>
      <c r="L26" s="7">
        <f>H26*-1</f>
        <v>-6</v>
      </c>
      <c r="M26" s="5" t="s">
        <v>95</v>
      </c>
    </row>
    <row r="27" spans="1:13" x14ac:dyDescent="0.25">
      <c r="A27" s="1">
        <v>45912</v>
      </c>
      <c r="B27" s="2" t="s">
        <v>20</v>
      </c>
      <c r="C27" s="2" t="s">
        <v>30</v>
      </c>
      <c r="D27" s="3" t="s">
        <v>33</v>
      </c>
      <c r="E27" s="3" t="s">
        <v>38</v>
      </c>
      <c r="F27" s="3">
        <v>33892110</v>
      </c>
      <c r="G27" s="3">
        <v>33892115</v>
      </c>
      <c r="H27" s="2">
        <f t="shared" si="0"/>
        <v>6</v>
      </c>
      <c r="I27" s="6">
        <v>300</v>
      </c>
      <c r="J27" s="2">
        <v>7408</v>
      </c>
      <c r="K27" s="7">
        <v>-6</v>
      </c>
      <c r="L27" s="7"/>
      <c r="M27" s="5" t="s">
        <v>61</v>
      </c>
    </row>
    <row r="28" spans="1:13" x14ac:dyDescent="0.25">
      <c r="A28" s="1">
        <v>45916</v>
      </c>
      <c r="B28" s="2" t="s">
        <v>18</v>
      </c>
      <c r="C28" s="2" t="s">
        <v>23</v>
      </c>
      <c r="D28" s="3" t="s">
        <v>96</v>
      </c>
      <c r="E28" s="3" t="s">
        <v>47</v>
      </c>
      <c r="F28" s="3">
        <v>33892684</v>
      </c>
      <c r="G28" s="3">
        <v>33892687</v>
      </c>
      <c r="H28" s="2">
        <f t="shared" si="0"/>
        <v>4</v>
      </c>
      <c r="I28" s="6">
        <f t="shared" si="1"/>
        <v>400</v>
      </c>
      <c r="J28" s="2">
        <v>7409</v>
      </c>
      <c r="K28" s="7"/>
      <c r="L28" s="7">
        <f t="shared" si="2"/>
        <v>-4</v>
      </c>
      <c r="M28" s="5" t="s">
        <v>97</v>
      </c>
    </row>
    <row r="29" spans="1:13" x14ac:dyDescent="0.25">
      <c r="A29" s="1">
        <v>45910</v>
      </c>
      <c r="B29" s="2" t="s">
        <v>87</v>
      </c>
      <c r="C29" s="2" t="s">
        <v>88</v>
      </c>
      <c r="D29" s="3" t="s">
        <v>89</v>
      </c>
      <c r="E29" s="3" t="s">
        <v>51</v>
      </c>
      <c r="F29" s="3">
        <v>33892656</v>
      </c>
      <c r="G29" s="3">
        <v>33892663</v>
      </c>
      <c r="H29" s="2">
        <f t="shared" si="0"/>
        <v>8</v>
      </c>
      <c r="I29" s="6">
        <f>H29*-100</f>
        <v>-800</v>
      </c>
      <c r="J29" s="2">
        <v>7401</v>
      </c>
      <c r="K29" s="7"/>
      <c r="L29" s="7">
        <v>8</v>
      </c>
      <c r="M29" s="5" t="s">
        <v>53</v>
      </c>
    </row>
    <row r="30" spans="1:13" x14ac:dyDescent="0.25">
      <c r="A30" s="1">
        <v>45916</v>
      </c>
      <c r="B30" s="2" t="s">
        <v>15</v>
      </c>
      <c r="C30" s="2" t="s">
        <v>23</v>
      </c>
      <c r="D30" s="3" t="s">
        <v>33</v>
      </c>
      <c r="E30" s="3" t="s">
        <v>54</v>
      </c>
      <c r="F30" s="3">
        <v>33892656</v>
      </c>
      <c r="G30" s="3">
        <v>33892658</v>
      </c>
      <c r="H30" s="2">
        <f t="shared" si="0"/>
        <v>3</v>
      </c>
      <c r="I30" s="6">
        <f t="shared" si="1"/>
        <v>300</v>
      </c>
      <c r="J30" s="2">
        <v>7410</v>
      </c>
      <c r="K30" s="7"/>
      <c r="L30" s="7">
        <f t="shared" si="2"/>
        <v>-3</v>
      </c>
      <c r="M30" s="5" t="s">
        <v>98</v>
      </c>
    </row>
    <row r="31" spans="1:13" x14ac:dyDescent="0.25">
      <c r="A31" s="1">
        <v>45917</v>
      </c>
      <c r="B31" s="2" t="s">
        <v>28</v>
      </c>
      <c r="C31" s="2" t="s">
        <v>23</v>
      </c>
      <c r="D31" s="3" t="s">
        <v>99</v>
      </c>
      <c r="E31" s="3" t="s">
        <v>60</v>
      </c>
      <c r="F31" s="3">
        <v>33892659</v>
      </c>
      <c r="G31" s="3">
        <v>33892661</v>
      </c>
      <c r="H31" s="2">
        <f t="shared" si="0"/>
        <v>3</v>
      </c>
      <c r="I31" s="6">
        <f t="shared" si="1"/>
        <v>300</v>
      </c>
      <c r="J31" s="2">
        <v>7411</v>
      </c>
      <c r="K31" s="7"/>
      <c r="L31" s="7">
        <f t="shared" si="2"/>
        <v>-3</v>
      </c>
      <c r="M31" s="5" t="s">
        <v>100</v>
      </c>
    </row>
    <row r="32" spans="1:13" x14ac:dyDescent="0.25">
      <c r="A32" s="1">
        <v>45917</v>
      </c>
      <c r="B32" s="2" t="s">
        <v>19</v>
      </c>
      <c r="C32" s="2" t="s">
        <v>23</v>
      </c>
      <c r="D32" s="3" t="s">
        <v>101</v>
      </c>
      <c r="E32" s="3" t="s">
        <v>45</v>
      </c>
      <c r="F32" s="3">
        <v>33892662</v>
      </c>
      <c r="G32" s="3">
        <v>33892663</v>
      </c>
      <c r="H32" s="2">
        <f t="shared" si="0"/>
        <v>2</v>
      </c>
      <c r="I32" s="6">
        <f t="shared" si="1"/>
        <v>200</v>
      </c>
      <c r="J32" s="2">
        <v>7412</v>
      </c>
      <c r="K32" s="7"/>
      <c r="L32" s="7">
        <f t="shared" si="2"/>
        <v>-2</v>
      </c>
      <c r="M32" s="5" t="s">
        <v>102</v>
      </c>
    </row>
    <row r="33" spans="1:13" x14ac:dyDescent="0.25">
      <c r="A33" s="1">
        <v>45917</v>
      </c>
      <c r="B33" s="2" t="s">
        <v>19</v>
      </c>
      <c r="C33" s="2" t="s">
        <v>23</v>
      </c>
      <c r="D33" s="3" t="s">
        <v>101</v>
      </c>
      <c r="E33" s="3" t="s">
        <v>45</v>
      </c>
      <c r="F33" s="3">
        <v>33892688</v>
      </c>
      <c r="G33" s="3">
        <v>33892689</v>
      </c>
      <c r="H33" s="2">
        <f t="shared" si="0"/>
        <v>2</v>
      </c>
      <c r="I33" s="6">
        <f t="shared" si="1"/>
        <v>200</v>
      </c>
      <c r="J33" s="2">
        <v>7412</v>
      </c>
      <c r="K33" s="7"/>
      <c r="L33" s="7">
        <f t="shared" si="2"/>
        <v>-2</v>
      </c>
      <c r="M33" s="5" t="s">
        <v>102</v>
      </c>
    </row>
    <row r="34" spans="1:13" x14ac:dyDescent="0.25">
      <c r="A34" s="1">
        <v>45917</v>
      </c>
      <c r="B34" s="2" t="s">
        <v>15</v>
      </c>
      <c r="C34" s="2" t="s">
        <v>103</v>
      </c>
      <c r="D34" s="3" t="s">
        <v>104</v>
      </c>
      <c r="E34" s="3" t="s">
        <v>105</v>
      </c>
      <c r="F34" s="3">
        <v>33892690</v>
      </c>
      <c r="G34" s="3">
        <v>33892693</v>
      </c>
      <c r="H34" s="2">
        <f>G34-F34+1</f>
        <v>4</v>
      </c>
      <c r="I34" s="6">
        <f>H34*100</f>
        <v>400</v>
      </c>
      <c r="J34" s="2">
        <v>7413</v>
      </c>
      <c r="K34" s="7"/>
      <c r="L34" s="7">
        <f>H34*-1</f>
        <v>-4</v>
      </c>
      <c r="M34" s="5" t="s">
        <v>115</v>
      </c>
    </row>
    <row r="35" spans="1:13" x14ac:dyDescent="0.25">
      <c r="A35" s="1">
        <v>45917</v>
      </c>
      <c r="B35" s="2" t="s">
        <v>44</v>
      </c>
      <c r="C35" s="2" t="s">
        <v>32</v>
      </c>
      <c r="D35" s="3" t="s">
        <v>106</v>
      </c>
      <c r="E35" s="3" t="s">
        <v>34</v>
      </c>
      <c r="F35" s="3">
        <v>33892694</v>
      </c>
      <c r="G35" s="3">
        <v>33892696</v>
      </c>
      <c r="H35" s="2">
        <f t="shared" si="0"/>
        <v>3</v>
      </c>
      <c r="I35" s="6">
        <f t="shared" si="1"/>
        <v>300</v>
      </c>
      <c r="J35" s="2">
        <v>7414</v>
      </c>
      <c r="K35" s="7"/>
      <c r="L35" s="7">
        <f t="shared" si="2"/>
        <v>-3</v>
      </c>
      <c r="M35" s="5" t="s">
        <v>107</v>
      </c>
    </row>
    <row r="36" spans="1:13" x14ac:dyDescent="0.25">
      <c r="A36" s="1">
        <v>45917</v>
      </c>
      <c r="B36" s="2" t="s">
        <v>16</v>
      </c>
      <c r="C36" s="2" t="s">
        <v>103</v>
      </c>
      <c r="D36" s="3" t="s">
        <v>33</v>
      </c>
      <c r="E36" s="3" t="s">
        <v>108</v>
      </c>
      <c r="F36" s="3">
        <v>33892697</v>
      </c>
      <c r="G36" s="3">
        <v>33892700</v>
      </c>
      <c r="H36" s="2">
        <f t="shared" si="0"/>
        <v>4</v>
      </c>
      <c r="I36" s="6">
        <f t="shared" si="1"/>
        <v>400</v>
      </c>
      <c r="J36" s="2">
        <v>7415</v>
      </c>
      <c r="K36" s="7"/>
      <c r="L36" s="7">
        <f t="shared" si="2"/>
        <v>-4</v>
      </c>
      <c r="M36" s="5" t="s">
        <v>25</v>
      </c>
    </row>
    <row r="37" spans="1:13" x14ac:dyDescent="0.25">
      <c r="A37" s="1">
        <v>45917</v>
      </c>
      <c r="B37" s="2" t="s">
        <v>17</v>
      </c>
      <c r="C37" s="2" t="s">
        <v>41</v>
      </c>
      <c r="D37" s="3" t="s">
        <v>109</v>
      </c>
      <c r="E37" s="3" t="s">
        <v>73</v>
      </c>
      <c r="F37" s="3">
        <v>33892701</v>
      </c>
      <c r="G37" s="3">
        <v>33892703</v>
      </c>
      <c r="H37" s="2">
        <f t="shared" si="0"/>
        <v>3</v>
      </c>
      <c r="I37" s="6">
        <f t="shared" si="1"/>
        <v>300</v>
      </c>
      <c r="J37" s="2">
        <v>7416</v>
      </c>
      <c r="K37" s="7"/>
      <c r="L37" s="7">
        <f t="shared" si="2"/>
        <v>-3</v>
      </c>
      <c r="M37" s="5" t="s">
        <v>46</v>
      </c>
    </row>
    <row r="38" spans="1:13" x14ac:dyDescent="0.25">
      <c r="A38" s="1">
        <v>45918</v>
      </c>
      <c r="B38" s="2" t="s">
        <v>40</v>
      </c>
      <c r="C38" s="2" t="s">
        <v>35</v>
      </c>
      <c r="D38" s="3" t="s">
        <v>33</v>
      </c>
      <c r="E38" s="3" t="s">
        <v>49</v>
      </c>
      <c r="F38" s="3">
        <v>33892704</v>
      </c>
      <c r="G38" s="3">
        <v>33892708</v>
      </c>
      <c r="H38" s="2">
        <f t="shared" si="0"/>
        <v>5</v>
      </c>
      <c r="I38" s="6">
        <f t="shared" si="1"/>
        <v>500</v>
      </c>
      <c r="J38" s="2">
        <v>7417</v>
      </c>
      <c r="K38" s="7"/>
      <c r="L38" s="7">
        <f t="shared" si="2"/>
        <v>-5</v>
      </c>
      <c r="M38" s="5" t="s">
        <v>25</v>
      </c>
    </row>
    <row r="39" spans="1:13" x14ac:dyDescent="0.25">
      <c r="A39" s="1">
        <v>45919</v>
      </c>
      <c r="B39" s="2" t="s">
        <v>20</v>
      </c>
      <c r="C39" s="2" t="s">
        <v>30</v>
      </c>
      <c r="D39" s="3" t="s">
        <v>33</v>
      </c>
      <c r="E39" s="3" t="s">
        <v>48</v>
      </c>
      <c r="F39" s="3">
        <v>33892709</v>
      </c>
      <c r="G39" s="3">
        <v>33892711</v>
      </c>
      <c r="H39" s="2">
        <f t="shared" si="0"/>
        <v>3</v>
      </c>
      <c r="I39" s="6">
        <f t="shared" si="1"/>
        <v>300</v>
      </c>
      <c r="J39" s="2">
        <v>7418</v>
      </c>
      <c r="K39" s="7"/>
      <c r="L39" s="7">
        <f t="shared" si="2"/>
        <v>-3</v>
      </c>
      <c r="M39" s="5" t="s">
        <v>25</v>
      </c>
    </row>
    <row r="40" spans="1:13" x14ac:dyDescent="0.25">
      <c r="A40" s="1">
        <v>45923</v>
      </c>
      <c r="B40" s="2" t="s">
        <v>28</v>
      </c>
      <c r="C40" s="2" t="s">
        <v>23</v>
      </c>
      <c r="D40" s="3" t="s">
        <v>33</v>
      </c>
      <c r="E40" s="3" t="s">
        <v>36</v>
      </c>
      <c r="F40" s="3">
        <v>33892712</v>
      </c>
      <c r="G40" s="3">
        <v>33892714</v>
      </c>
      <c r="H40" s="2">
        <f t="shared" si="0"/>
        <v>3</v>
      </c>
      <c r="I40" s="6">
        <f t="shared" si="1"/>
        <v>300</v>
      </c>
      <c r="J40" s="2">
        <v>7419</v>
      </c>
      <c r="K40" s="7"/>
      <c r="L40" s="7">
        <f t="shared" si="2"/>
        <v>-3</v>
      </c>
      <c r="M40" s="5" t="s">
        <v>58</v>
      </c>
    </row>
    <row r="41" spans="1:13" x14ac:dyDescent="0.25">
      <c r="A41" s="1">
        <v>45923</v>
      </c>
      <c r="B41" s="2" t="s">
        <v>21</v>
      </c>
      <c r="C41" s="2" t="s">
        <v>26</v>
      </c>
      <c r="D41" s="3" t="s">
        <v>33</v>
      </c>
      <c r="E41" s="3" t="s">
        <v>108</v>
      </c>
      <c r="F41" s="3">
        <v>33892715</v>
      </c>
      <c r="G41" s="3">
        <v>33892717</v>
      </c>
      <c r="H41" s="2">
        <f t="shared" si="0"/>
        <v>3</v>
      </c>
      <c r="I41" s="6">
        <f t="shared" si="1"/>
        <v>300</v>
      </c>
      <c r="J41" s="2">
        <v>7420</v>
      </c>
      <c r="K41" s="7"/>
      <c r="L41" s="7">
        <f t="shared" si="2"/>
        <v>-3</v>
      </c>
      <c r="M41" s="5" t="s">
        <v>25</v>
      </c>
    </row>
    <row r="42" spans="1:13" x14ac:dyDescent="0.25">
      <c r="A42" s="1">
        <v>45924</v>
      </c>
      <c r="B42" s="2" t="s">
        <v>19</v>
      </c>
      <c r="C42" s="2" t="s">
        <v>103</v>
      </c>
      <c r="D42" s="3" t="s">
        <v>110</v>
      </c>
      <c r="E42" s="3" t="s">
        <v>55</v>
      </c>
      <c r="F42" s="3">
        <v>33892718</v>
      </c>
      <c r="G42" s="3">
        <v>33892720</v>
      </c>
      <c r="H42" s="2">
        <f t="shared" si="0"/>
        <v>3</v>
      </c>
      <c r="I42" s="6">
        <f t="shared" si="1"/>
        <v>300</v>
      </c>
      <c r="J42" s="2">
        <v>7421</v>
      </c>
      <c r="K42" s="7"/>
      <c r="L42" s="7">
        <f t="shared" si="2"/>
        <v>-3</v>
      </c>
      <c r="M42" s="5" t="s">
        <v>107</v>
      </c>
    </row>
    <row r="43" spans="1:13" ht="16.5" customHeight="1" x14ac:dyDescent="0.25">
      <c r="A43" s="1">
        <v>45924</v>
      </c>
      <c r="B43" s="2" t="s">
        <v>18</v>
      </c>
      <c r="C43" s="2" t="s">
        <v>23</v>
      </c>
      <c r="D43" s="3" t="s">
        <v>33</v>
      </c>
      <c r="E43" s="3" t="s">
        <v>37</v>
      </c>
      <c r="F43" s="3">
        <v>33892721</v>
      </c>
      <c r="G43" s="3">
        <v>33892723</v>
      </c>
      <c r="H43" s="2">
        <f t="shared" si="0"/>
        <v>3</v>
      </c>
      <c r="I43" s="6">
        <f t="shared" si="1"/>
        <v>300</v>
      </c>
      <c r="J43" s="2">
        <v>7422</v>
      </c>
      <c r="K43" s="7"/>
      <c r="L43" s="7">
        <f t="shared" si="2"/>
        <v>-3</v>
      </c>
      <c r="M43" s="5" t="s">
        <v>25</v>
      </c>
    </row>
    <row r="44" spans="1:13" x14ac:dyDescent="0.25">
      <c r="A44" s="1">
        <v>45925</v>
      </c>
      <c r="B44" s="2" t="s">
        <v>17</v>
      </c>
      <c r="C44" s="2" t="s">
        <v>41</v>
      </c>
      <c r="D44" s="3" t="s">
        <v>111</v>
      </c>
      <c r="E44" s="3" t="s">
        <v>112</v>
      </c>
      <c r="F44" s="3">
        <v>33892724</v>
      </c>
      <c r="G44" s="3">
        <v>33892726</v>
      </c>
      <c r="H44" s="2">
        <f t="shared" si="0"/>
        <v>3</v>
      </c>
      <c r="I44" s="6">
        <f t="shared" si="1"/>
        <v>300</v>
      </c>
      <c r="J44" s="2">
        <v>7423</v>
      </c>
      <c r="K44" s="7"/>
      <c r="L44" s="7">
        <f t="shared" si="2"/>
        <v>-3</v>
      </c>
      <c r="M44" s="5" t="s">
        <v>58</v>
      </c>
    </row>
    <row r="45" spans="1:13" x14ac:dyDescent="0.25">
      <c r="A45" s="1">
        <v>45925</v>
      </c>
      <c r="B45" s="2" t="s">
        <v>14</v>
      </c>
      <c r="C45" s="2" t="s">
        <v>27</v>
      </c>
      <c r="D45" s="3" t="s">
        <v>113</v>
      </c>
      <c r="E45" s="3" t="s">
        <v>73</v>
      </c>
      <c r="F45" s="3">
        <v>33892727</v>
      </c>
      <c r="G45" s="3">
        <v>33892730</v>
      </c>
      <c r="H45" s="2">
        <f t="shared" si="0"/>
        <v>4</v>
      </c>
      <c r="I45" s="6">
        <f t="shared" si="1"/>
        <v>400</v>
      </c>
      <c r="J45" s="2">
        <v>7424</v>
      </c>
      <c r="K45" s="7"/>
      <c r="L45" s="7">
        <f t="shared" si="2"/>
        <v>-4</v>
      </c>
      <c r="M45" s="5" t="s">
        <v>116</v>
      </c>
    </row>
    <row r="46" spans="1:13" x14ac:dyDescent="0.25">
      <c r="A46" s="1">
        <v>45925</v>
      </c>
      <c r="B46" s="2" t="s">
        <v>42</v>
      </c>
      <c r="C46" s="2" t="s">
        <v>30</v>
      </c>
      <c r="D46" s="3" t="s">
        <v>33</v>
      </c>
      <c r="E46" s="3" t="s">
        <v>54</v>
      </c>
      <c r="F46" s="3">
        <v>33892731</v>
      </c>
      <c r="G46" s="3">
        <v>33892734</v>
      </c>
      <c r="H46" s="2">
        <f t="shared" si="0"/>
        <v>4</v>
      </c>
      <c r="I46" s="6">
        <f t="shared" si="1"/>
        <v>400</v>
      </c>
      <c r="J46" s="2">
        <v>7425</v>
      </c>
      <c r="K46" s="7"/>
      <c r="L46" s="7">
        <f t="shared" si="2"/>
        <v>-4</v>
      </c>
      <c r="M46" s="5" t="s">
        <v>25</v>
      </c>
    </row>
    <row r="47" spans="1:13" x14ac:dyDescent="0.25">
      <c r="A47" s="1">
        <v>45925</v>
      </c>
      <c r="B47" s="2" t="s">
        <v>42</v>
      </c>
      <c r="C47" s="2" t="s">
        <v>30</v>
      </c>
      <c r="D47" s="3" t="s">
        <v>33</v>
      </c>
      <c r="E47" s="3" t="s">
        <v>38</v>
      </c>
      <c r="F47" s="3">
        <v>33892735</v>
      </c>
      <c r="G47" s="3">
        <v>33892736</v>
      </c>
      <c r="H47" s="2">
        <f t="shared" si="0"/>
        <v>2</v>
      </c>
      <c r="I47" s="6">
        <f t="shared" si="1"/>
        <v>200</v>
      </c>
      <c r="J47" s="2">
        <v>7426</v>
      </c>
      <c r="K47" s="7"/>
      <c r="L47" s="7">
        <f t="shared" si="2"/>
        <v>-2</v>
      </c>
      <c r="M47" s="5" t="s">
        <v>25</v>
      </c>
    </row>
    <row r="48" spans="1:13" x14ac:dyDescent="0.25">
      <c r="A48" s="1">
        <v>45929</v>
      </c>
      <c r="B48" s="2" t="s">
        <v>28</v>
      </c>
      <c r="C48" s="2" t="s">
        <v>23</v>
      </c>
      <c r="D48" s="3" t="s">
        <v>33</v>
      </c>
      <c r="E48" s="3" t="s">
        <v>36</v>
      </c>
      <c r="F48" s="3">
        <v>33892737</v>
      </c>
      <c r="G48" s="3">
        <v>33892739</v>
      </c>
      <c r="H48" s="2">
        <f t="shared" si="0"/>
        <v>3</v>
      </c>
      <c r="I48" s="6">
        <f t="shared" si="1"/>
        <v>300</v>
      </c>
      <c r="J48" s="2">
        <v>7427</v>
      </c>
      <c r="K48" s="7"/>
      <c r="L48" s="7">
        <f t="shared" si="2"/>
        <v>-3</v>
      </c>
      <c r="M48" s="5" t="s">
        <v>58</v>
      </c>
    </row>
    <row r="49" spans="1:13" x14ac:dyDescent="0.25">
      <c r="A49" s="1">
        <v>45929</v>
      </c>
      <c r="B49" s="2" t="s">
        <v>40</v>
      </c>
      <c r="C49" s="2" t="s">
        <v>35</v>
      </c>
      <c r="D49" s="3" t="s">
        <v>33</v>
      </c>
      <c r="E49" s="3" t="s">
        <v>29</v>
      </c>
      <c r="F49" s="3">
        <v>33892740</v>
      </c>
      <c r="G49" s="3">
        <v>33892744</v>
      </c>
      <c r="H49" s="2">
        <f t="shared" si="0"/>
        <v>5</v>
      </c>
      <c r="I49" s="6">
        <f t="shared" si="1"/>
        <v>500</v>
      </c>
      <c r="J49" s="2">
        <v>7428</v>
      </c>
      <c r="K49" s="7"/>
      <c r="L49" s="7">
        <f t="shared" si="2"/>
        <v>-5</v>
      </c>
      <c r="M49" s="5" t="s">
        <v>116</v>
      </c>
    </row>
    <row r="50" spans="1:13" x14ac:dyDescent="0.25">
      <c r="A50" s="1">
        <v>45929</v>
      </c>
      <c r="B50" s="2" t="s">
        <v>15</v>
      </c>
      <c r="C50" s="2" t="s">
        <v>23</v>
      </c>
      <c r="D50" s="3" t="s">
        <v>33</v>
      </c>
      <c r="E50" s="3" t="s">
        <v>108</v>
      </c>
      <c r="F50" s="3">
        <v>33892745</v>
      </c>
      <c r="G50" s="3">
        <v>33892747</v>
      </c>
      <c r="H50" s="2">
        <f t="shared" si="0"/>
        <v>3</v>
      </c>
      <c r="I50" s="6">
        <f t="shared" si="1"/>
        <v>300</v>
      </c>
      <c r="J50" s="2">
        <v>7430</v>
      </c>
      <c r="K50" s="7"/>
      <c r="L50" s="7">
        <f t="shared" si="2"/>
        <v>-3</v>
      </c>
      <c r="M50" s="5" t="s">
        <v>116</v>
      </c>
    </row>
    <row r="51" spans="1:13" ht="26.25" x14ac:dyDescent="0.25">
      <c r="A51" s="1"/>
      <c r="B51" s="2"/>
      <c r="C51" s="2"/>
      <c r="D51" s="11" t="s">
        <v>114</v>
      </c>
      <c r="E51" s="11"/>
      <c r="F51" s="11"/>
      <c r="G51" s="3"/>
      <c r="H51" s="2"/>
      <c r="I51" s="4"/>
      <c r="J51" s="2"/>
      <c r="K51" s="8">
        <v>250</v>
      </c>
      <c r="L51" s="8">
        <v>1487</v>
      </c>
      <c r="M51" s="5"/>
    </row>
  </sheetData>
  <mergeCells count="18">
    <mergeCell ref="D1:M1"/>
    <mergeCell ref="M2:M3"/>
    <mergeCell ref="A1:C1"/>
    <mergeCell ref="A2:A3"/>
    <mergeCell ref="B2:B3"/>
    <mergeCell ref="C2:C3"/>
    <mergeCell ref="D2:D3"/>
    <mergeCell ref="I2:I3"/>
    <mergeCell ref="J2:J3"/>
    <mergeCell ref="L2:L3"/>
    <mergeCell ref="K2:K3"/>
    <mergeCell ref="F2:G2"/>
    <mergeCell ref="H2:H3"/>
    <mergeCell ref="D4:F4"/>
    <mergeCell ref="B6:C6"/>
    <mergeCell ref="B16:C16"/>
    <mergeCell ref="D51:F51"/>
    <mergeCell ref="E2:E3"/>
  </mergeCells>
  <pageMargins left="0.7" right="0.7" top="0.75" bottom="0.75" header="0.3" footer="0.3"/>
  <pageSetup paperSize="281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Yohand Steve Perez Garcia</dc:creator>
  <cp:lastModifiedBy>Yohand Steve Perez Garcia</cp:lastModifiedBy>
  <cp:lastPrinted>2025-10-02T17:46:48Z</cp:lastPrinted>
  <dcterms:created xsi:type="dcterms:W3CDTF">2025-01-07T15:31:56Z</dcterms:created>
  <dcterms:modified xsi:type="dcterms:W3CDTF">2025-10-02T17:56:51Z</dcterms:modified>
</cp:coreProperties>
</file>